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ARAESTATAL2023\"/>
    </mc:Choice>
  </mc:AlternateContent>
  <bookViews>
    <workbookView xWindow="0" yWindow="0" windowWidth="28800" windowHeight="12315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C47" i="1"/>
  <c r="D46" i="1"/>
  <c r="C46" i="1"/>
  <c r="D45" i="1"/>
  <c r="C45" i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<sst xmlns="http://schemas.openxmlformats.org/spreadsheetml/2006/main" count="60" uniqueCount="60">
  <si>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</si>
  <si>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</si>
  <si>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</si>
  <si>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</si>
  <si>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</si>
  <si>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</si>
  <si>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</si>
  <si>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</si>
  <si>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</si>
  <si>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</si>
  <si>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</si>
  <si>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</si>
  <si>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</si>
  <si>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</si>
  <si>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</si>
  <si>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</si>
  <si>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</si>
  <si>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</si>
  <si>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</si>
  <si>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</si>
  <si>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</si>
  <si>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</si>
  <si>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</si>
  <si>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</si>
  <si>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</si>
  <si>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</si>
  <si>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</si>
  <si>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</si>
  <si>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</si>
  <si>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</si>
  <si>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</si>
  <si>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</si>
  <si>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</si>
  <si>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</si>
  <si>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</si>
  <si>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</si>
  <si>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</si>
  <si>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</si>
  <si>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</si>
  <si>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</si>
  <si>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</si>
  <si>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</si>
  <si>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</si>
  <si>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</si>
  <si>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</si>
  <si>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</si>
  <si>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</si>
  <si>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</si>
  <si>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</si>
  <si>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</si>
  <si>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</si>
  <si>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</si>
  <si>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</si>
  <si>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</si>
  <si>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</si>
  <si>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</si>
  <si>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</si>
  <si>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</si>
  <si>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DEL  1°. DE ENERO AL 31 DE DICIEMBRE DEL AÑO 2023 Y 2022</t>
  </si>
  <si>
    <t>ESTADO DE ACTIVIDADES CONSOLIDADO DE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</si>
</sst>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_-* #,##0_-;\-* #,##0_-;_-* &quot;-&quot;??_-;_-@_-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7" fontId="5" fillId="0" borderId="12" xfId="0" applyFont="1" applyBorder="1" applyAlignment="1">
      <alignment horizontal="left" indent="1"/>
    </xf>
    <xf numFmtId="166" fontId="33" fillId="0" borderId="10" xfId="1" applyNumberFormat="1" applyFont="1" applyFill="1" applyBorder="1" applyAlignment="1">
      <alignment horizontal="left" vertical="top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80"/>
  <sheetViews>
    <sheetView showGridLines="0" tabSelected="1" topLeftCell="C31" zoomScale="115" zoomScaleNormal="115" workbookViewId="0">
      <selection activeCell="D50" sqref="D50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7" t="s">
        <v>0</v>
      </c>
      <c r="C2" s="57"/>
      <c r="D2" s="57"/>
    </row>
    <row r="3" spans="2:7" ht="15.75" customHeight="1" x14ac:dyDescent="0.2">
      <c r="B3" s="58" t="s">
        <v>59</v>
      </c>
      <c r="C3" s="58"/>
      <c r="D3" s="58"/>
    </row>
    <row r="4" spans="2:7" ht="14.25" customHeight="1" x14ac:dyDescent="0.2">
      <c r="B4" s="58" t="s">
        <v>58</v>
      </c>
      <c r="C4" s="58"/>
      <c r="D4" s="58"/>
    </row>
    <row r="5" spans="2:7" ht="2.25" customHeight="1" x14ac:dyDescent="0.2">
      <c r="B5" s="59"/>
      <c r="C5" s="59"/>
      <c r="D5" s="59"/>
    </row>
    <row r="6" spans="2:7" ht="9.75" customHeight="1" x14ac:dyDescent="0.2">
      <c r="B6" s="60" t="s">
        <v>1</v>
      </c>
      <c r="C6" s="60"/>
      <c r="D6" s="60"/>
    </row>
    <row r="7" spans="2:7" ht="6" customHeight="1" thickBot="1" x14ac:dyDescent="0.25">
      <c r="B7" s="61"/>
      <c r="C7" s="61"/>
      <c r="D7" s="61"/>
    </row>
    <row r="8" spans="2:7" ht="28.5" customHeight="1" x14ac:dyDescent="0.2">
      <c r="B8" s="49" t="s">
        <v>2</v>
      </c>
      <c r="C8" s="50">
        <v>2023</v>
      </c>
      <c r="D8" s="51">
        <v>2022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17">
        <f>SUM(C12:C18)</f>
        <v>2042701831.75</v>
      </c>
      <c r="D11" s="18">
        <f>SUM(D12:D18)</f>
        <v>1852305317.8900001</v>
      </c>
    </row>
    <row r="12" spans="2:7" ht="11.25" customHeight="1" x14ac:dyDescent="0.2">
      <c r="B12" s="19" t="s">
        <v>5</v>
      </c>
      <c r="C12" s="20">
        <v>0</v>
      </c>
      <c r="D12" s="30">
        <v>0</v>
      </c>
      <c r="G12" s="52"/>
    </row>
    <row r="13" spans="2:7" ht="11.25" customHeight="1" x14ac:dyDescent="0.2">
      <c r="B13" s="19" t="s">
        <v>6</v>
      </c>
      <c r="C13" s="20">
        <v>1083280111.79</v>
      </c>
      <c r="D13" s="30">
        <v>1018016236.3200001</v>
      </c>
      <c r="G13" s="52"/>
    </row>
    <row r="14" spans="2:7" ht="11.25" customHeight="1" x14ac:dyDescent="0.2">
      <c r="B14" s="19" t="s">
        <v>7</v>
      </c>
      <c r="C14" s="20">
        <v>0</v>
      </c>
      <c r="D14" s="30">
        <v>0</v>
      </c>
      <c r="G14" s="52"/>
    </row>
    <row r="15" spans="2:7" ht="11.25" customHeight="1" x14ac:dyDescent="0.2">
      <c r="B15" s="19" t="s">
        <v>8</v>
      </c>
      <c r="C15" s="20">
        <v>4.5599999999999996</v>
      </c>
      <c r="D15" s="30">
        <v>10000076.199999999</v>
      </c>
      <c r="G15" s="52"/>
    </row>
    <row r="16" spans="2:7" ht="11.25" customHeight="1" x14ac:dyDescent="0.2">
      <c r="B16" s="19" t="s">
        <v>9</v>
      </c>
      <c r="C16" s="20">
        <v>25006273.199999999</v>
      </c>
      <c r="D16" s="30">
        <v>17789615.949999999</v>
      </c>
      <c r="G16" s="52"/>
    </row>
    <row r="17" spans="2:7" ht="11.25" customHeight="1" x14ac:dyDescent="0.2">
      <c r="B17" s="19" t="s">
        <v>10</v>
      </c>
      <c r="C17" s="20">
        <v>646638.37</v>
      </c>
      <c r="D17" s="30">
        <v>8147227.5099999998</v>
      </c>
      <c r="G17" s="52"/>
    </row>
    <row r="18" spans="2:7" ht="11.25" customHeight="1" x14ac:dyDescent="0.2">
      <c r="B18" s="19" t="s">
        <v>11</v>
      </c>
      <c r="C18" s="20">
        <v>933768803.83000004</v>
      </c>
      <c r="D18" s="30">
        <v>798352161.90999997</v>
      </c>
      <c r="G18" s="52"/>
    </row>
    <row r="19" spans="2:7" ht="36.75" customHeight="1" x14ac:dyDescent="0.2">
      <c r="B19" s="21" t="s">
        <v>12</v>
      </c>
      <c r="C19" s="22">
        <f>SUM(C20:C21)</f>
        <v>17633305585.560001</v>
      </c>
      <c r="D19" s="23">
        <f>SUM(D20:D21)</f>
        <v>15769527506.440001</v>
      </c>
      <c r="G19" s="53"/>
    </row>
    <row r="20" spans="2:7" ht="24" customHeight="1" x14ac:dyDescent="0.2">
      <c r="B20" s="24" t="s">
        <v>13</v>
      </c>
      <c r="C20" s="25">
        <v>999993400.9000001</v>
      </c>
      <c r="D20" s="26">
        <v>977864503.0200001</v>
      </c>
    </row>
    <row r="21" spans="2:7" ht="10.5" customHeight="1" x14ac:dyDescent="0.2">
      <c r="B21" s="24" t="s">
        <v>14</v>
      </c>
      <c r="C21" s="25">
        <v>16633312184.660002</v>
      </c>
      <c r="D21" s="26">
        <v>14791663003.42</v>
      </c>
    </row>
    <row r="22" spans="2:7" ht="12.75" customHeight="1" x14ac:dyDescent="0.2">
      <c r="B22" s="27" t="s">
        <v>15</v>
      </c>
      <c r="C22" s="17">
        <f>SUM(C23:C27)</f>
        <v>1686331374.25</v>
      </c>
      <c r="D22" s="18">
        <f>SUM(D23:D27)</f>
        <v>1021954635.02</v>
      </c>
    </row>
    <row r="23" spans="2:7" ht="12.75" customHeight="1" x14ac:dyDescent="0.2">
      <c r="B23" s="19" t="s">
        <v>16</v>
      </c>
      <c r="C23" s="20">
        <v>1226549705.9200001</v>
      </c>
      <c r="D23" s="29">
        <v>886748040.65999997</v>
      </c>
    </row>
    <row r="24" spans="2:7" ht="12.75" customHeight="1" x14ac:dyDescent="0.2">
      <c r="B24" s="19" t="s">
        <v>17</v>
      </c>
      <c r="C24" s="20">
        <v>-99068.18</v>
      </c>
      <c r="D24" s="29">
        <v>-84019.31</v>
      </c>
    </row>
    <row r="25" spans="2:7" ht="12.75" customHeight="1" x14ac:dyDescent="0.2">
      <c r="B25" s="24" t="s">
        <v>57</v>
      </c>
      <c r="C25" s="20">
        <v>5884090</v>
      </c>
      <c r="D25" s="29">
        <v>1824035</v>
      </c>
    </row>
    <row r="26" spans="2:7" ht="12.75" customHeight="1" x14ac:dyDescent="0.2">
      <c r="B26" s="19" t="s">
        <v>18</v>
      </c>
      <c r="C26" s="20">
        <v>0</v>
      </c>
      <c r="D26" s="29">
        <v>0</v>
      </c>
    </row>
    <row r="27" spans="2:7" ht="12.75" customHeight="1" x14ac:dyDescent="0.2">
      <c r="B27" s="19" t="s">
        <v>19</v>
      </c>
      <c r="C27" s="20">
        <v>453996646.50999999</v>
      </c>
      <c r="D27" s="29">
        <v>133466578.67</v>
      </c>
    </row>
    <row r="28" spans="2:7" ht="15" customHeight="1" x14ac:dyDescent="0.2">
      <c r="B28" s="16" t="s">
        <v>20</v>
      </c>
      <c r="C28" s="17">
        <f>C11+C19+C22</f>
        <v>21362338791.560001</v>
      </c>
      <c r="D28" s="18">
        <f>D11+D19+D22</f>
        <v>18643787459.350002</v>
      </c>
    </row>
    <row r="29" spans="2:7" ht="17.25" customHeight="1" x14ac:dyDescent="0.2">
      <c r="B29" s="28" t="s">
        <v>21</v>
      </c>
      <c r="C29" s="54"/>
      <c r="D29" s="29"/>
    </row>
    <row r="30" spans="2:7" ht="14.25" customHeight="1" x14ac:dyDescent="0.2">
      <c r="B30" s="16" t="s">
        <v>22</v>
      </c>
      <c r="C30" s="17">
        <f>SUM(C31:C33)</f>
        <v>15605962157.069998</v>
      </c>
      <c r="D30" s="18">
        <f>SUM(D31:D33)</f>
        <v>14219454724.489998</v>
      </c>
    </row>
    <row r="31" spans="2:7" ht="12" customHeight="1" x14ac:dyDescent="0.2">
      <c r="B31" s="19" t="s">
        <v>23</v>
      </c>
      <c r="C31" s="20">
        <v>11083110985.679996</v>
      </c>
      <c r="D31" s="30">
        <v>10176230116.359999</v>
      </c>
      <c r="G31" s="5"/>
    </row>
    <row r="32" spans="2:7" ht="9.75" customHeight="1" x14ac:dyDescent="0.2">
      <c r="B32" s="19" t="s">
        <v>24</v>
      </c>
      <c r="C32" s="20">
        <v>1347842293.6500003</v>
      </c>
      <c r="D32" s="30">
        <v>1450161250</v>
      </c>
    </row>
    <row r="33" spans="2:7" ht="9.75" customHeight="1" x14ac:dyDescent="0.2">
      <c r="B33" s="19" t="s">
        <v>25</v>
      </c>
      <c r="C33" s="20">
        <v>3175008877.7400017</v>
      </c>
      <c r="D33" s="30">
        <v>2593063358.1299996</v>
      </c>
    </row>
    <row r="34" spans="2:7" s="6" customFormat="1" ht="12.75" customHeight="1" x14ac:dyDescent="0.2">
      <c r="B34" s="27" t="s">
        <v>26</v>
      </c>
      <c r="C34" s="31">
        <f>SUM(C35:C43)</f>
        <v>3365433613.0100002</v>
      </c>
      <c r="D34" s="32">
        <f>SUM(D35:D43)</f>
        <v>2864326546.4299998</v>
      </c>
    </row>
    <row r="35" spans="2:7" s="6" customFormat="1" x14ac:dyDescent="0.2">
      <c r="B35" s="24" t="s">
        <v>27</v>
      </c>
      <c r="C35" s="33">
        <v>461567396.37</v>
      </c>
      <c r="D35" s="34">
        <v>333904919.05000001</v>
      </c>
      <c r="G35" s="7"/>
    </row>
    <row r="36" spans="2:7" s="6" customFormat="1" ht="11.25" customHeight="1" x14ac:dyDescent="0.2">
      <c r="B36" s="35" t="s">
        <v>28</v>
      </c>
      <c r="C36" s="33">
        <v>725583491.88</v>
      </c>
      <c r="D36" s="34">
        <v>699354901.3499999</v>
      </c>
    </row>
    <row r="37" spans="2:7" s="6" customFormat="1" ht="10.5" customHeight="1" x14ac:dyDescent="0.2">
      <c r="B37" s="35" t="s">
        <v>29</v>
      </c>
      <c r="C37" s="33">
        <v>21049876.550000001</v>
      </c>
      <c r="D37" s="34">
        <v>31418796.170000002</v>
      </c>
    </row>
    <row r="38" spans="2:7" s="6" customFormat="1" ht="9.75" customHeight="1" x14ac:dyDescent="0.2">
      <c r="B38" s="35" t="s">
        <v>30</v>
      </c>
      <c r="C38" s="33">
        <v>146585203.94999999</v>
      </c>
      <c r="D38" s="34">
        <v>94352859.429999992</v>
      </c>
    </row>
    <row r="39" spans="2:7" s="6" customFormat="1" ht="9.75" customHeight="1" x14ac:dyDescent="0.2">
      <c r="B39" s="35" t="s">
        <v>31</v>
      </c>
      <c r="C39" s="33">
        <v>1962055372</v>
      </c>
      <c r="D39" s="34">
        <v>1683078009.9100001</v>
      </c>
    </row>
    <row r="40" spans="2:7" s="6" customFormat="1" ht="12" customHeight="1" x14ac:dyDescent="0.2">
      <c r="B40" s="24" t="s">
        <v>32</v>
      </c>
      <c r="C40" s="33">
        <v>9478530.2599999998</v>
      </c>
      <c r="D40" s="34">
        <v>3073806.89</v>
      </c>
    </row>
    <row r="41" spans="2:7" s="6" customFormat="1" ht="9.75" customHeight="1" x14ac:dyDescent="0.2">
      <c r="B41" s="35" t="s">
        <v>33</v>
      </c>
      <c r="C41" s="33">
        <v>17613742</v>
      </c>
      <c r="D41" s="34">
        <v>19143253.629999999</v>
      </c>
    </row>
    <row r="42" spans="2:7" s="6" customFormat="1" ht="11.1" customHeight="1" x14ac:dyDescent="0.2">
      <c r="B42" s="35" t="s">
        <v>34</v>
      </c>
      <c r="C42" s="33">
        <v>21500000</v>
      </c>
      <c r="D42" s="34">
        <v>0</v>
      </c>
    </row>
    <row r="43" spans="2:7" s="6" customFormat="1" ht="11.1" customHeight="1" x14ac:dyDescent="0.2">
      <c r="B43" s="36" t="s">
        <v>35</v>
      </c>
      <c r="C43" s="33">
        <v>0</v>
      </c>
      <c r="D43" s="34">
        <v>0</v>
      </c>
    </row>
    <row r="44" spans="2:7" s="6" customFormat="1" ht="12.75" customHeight="1" x14ac:dyDescent="0.2">
      <c r="B44" s="27" t="s">
        <v>36</v>
      </c>
      <c r="C44" s="37">
        <f>SUM(C45:C47)</f>
        <v>0</v>
      </c>
      <c r="D44" s="38">
        <f>SUM(D45:D47)</f>
        <v>0</v>
      </c>
    </row>
    <row r="45" spans="2:7" s="6" customFormat="1" ht="12" customHeight="1" x14ac:dyDescent="0.2">
      <c r="B45" s="36" t="s">
        <v>37</v>
      </c>
      <c r="C45" s="55">
        <f t="shared" ref="C45:D47" si="0">+E45+G45+I45+K45+M45+O45+Q45+S45+U45+W45+Y45+AA45+AC45+AE45+AG45+AI45+AK45+AM45+AO45+AQ45+AS45+AU45+AW45+AY45+BA45+BC45+BE45+BG45+BI45+BK45+BM45+BO45+BQ45+BS45+BU45+BW45+BY45+CA45+CC45+CE45+CG45+CI45+CK45+CM45+CO45+CQ45+CS45+CU45+CW45+CY45+DA45+DC45+DE45+DG45+DI45+DK45+DM45+DO45+DQ45+DS45+DU45+DW45+DY45+EA45+EC45+EE45+EG45+EI45+EK45+EM45+EO45</f>
        <v>0</v>
      </c>
      <c r="D45" s="55">
        <f t="shared" si="0"/>
        <v>0</v>
      </c>
    </row>
    <row r="46" spans="2:7" s="6" customFormat="1" ht="10.5" customHeight="1" x14ac:dyDescent="0.2">
      <c r="B46" s="36" t="s">
        <v>38</v>
      </c>
      <c r="C46" s="55">
        <f t="shared" si="0"/>
        <v>0</v>
      </c>
      <c r="D46" s="55">
        <f t="shared" si="0"/>
        <v>0</v>
      </c>
    </row>
    <row r="47" spans="2:7" s="6" customFormat="1" ht="11.1" customHeight="1" x14ac:dyDescent="0.2">
      <c r="B47" s="35" t="s">
        <v>39</v>
      </c>
      <c r="C47" s="55">
        <f t="shared" si="0"/>
        <v>0</v>
      </c>
      <c r="D47" s="55">
        <f t="shared" si="0"/>
        <v>0</v>
      </c>
    </row>
    <row r="48" spans="2:7" s="6" customFormat="1" x14ac:dyDescent="0.2">
      <c r="B48" s="27" t="s">
        <v>40</v>
      </c>
      <c r="C48" s="31">
        <f>SUM(C49:C53)</f>
        <v>0</v>
      </c>
      <c r="D48" s="32">
        <f>SUM(D49:D53)</f>
        <v>0</v>
      </c>
    </row>
    <row r="49" spans="2:4" s="6" customFormat="1" ht="12" customHeight="1" x14ac:dyDescent="0.2">
      <c r="B49" s="36" t="s">
        <v>41</v>
      </c>
      <c r="C49" s="20">
        <v>0</v>
      </c>
      <c r="D49" s="30">
        <v>0</v>
      </c>
    </row>
    <row r="50" spans="2:4" s="6" customFormat="1" ht="11.25" customHeight="1" x14ac:dyDescent="0.2">
      <c r="B50" s="36" t="s">
        <v>42</v>
      </c>
      <c r="C50" s="20">
        <v>0</v>
      </c>
      <c r="D50" s="30">
        <v>0</v>
      </c>
    </row>
    <row r="51" spans="2:4" s="6" customFormat="1" ht="11.25" customHeight="1" x14ac:dyDescent="0.2">
      <c r="B51" s="36" t="s">
        <v>43</v>
      </c>
      <c r="C51" s="20">
        <v>0</v>
      </c>
      <c r="D51" s="30">
        <v>0</v>
      </c>
    </row>
    <row r="52" spans="2:4" s="6" customFormat="1" ht="11.25" customHeight="1" x14ac:dyDescent="0.2">
      <c r="B52" s="36" t="s">
        <v>44</v>
      </c>
      <c r="C52" s="20">
        <v>0</v>
      </c>
      <c r="D52" s="30">
        <v>0</v>
      </c>
    </row>
    <row r="53" spans="2:4" s="6" customFormat="1" ht="11.25" customHeight="1" x14ac:dyDescent="0.2">
      <c r="B53" s="36" t="s">
        <v>45</v>
      </c>
      <c r="C53" s="20">
        <v>0</v>
      </c>
      <c r="D53" s="30">
        <v>0</v>
      </c>
    </row>
    <row r="54" spans="2:4" s="6" customFormat="1" ht="12.75" customHeight="1" x14ac:dyDescent="0.2">
      <c r="B54" s="27" t="s">
        <v>46</v>
      </c>
      <c r="C54" s="37">
        <f>SUM(C55:C60)</f>
        <v>81145167.900000006</v>
      </c>
      <c r="D54" s="38">
        <f>SUM(D55:D60)</f>
        <v>213656899.45000005</v>
      </c>
    </row>
    <row r="55" spans="2:4" s="6" customFormat="1" ht="13.5" customHeight="1" x14ac:dyDescent="0.2">
      <c r="B55" s="24" t="s">
        <v>47</v>
      </c>
      <c r="C55" s="33">
        <v>42777479.840000011</v>
      </c>
      <c r="D55" s="34">
        <v>40164485.329999998</v>
      </c>
    </row>
    <row r="56" spans="2:4" s="6" customFormat="1" ht="12" customHeight="1" x14ac:dyDescent="0.2">
      <c r="B56" s="36" t="s">
        <v>48</v>
      </c>
      <c r="C56" s="33">
        <v>31250</v>
      </c>
      <c r="D56" s="34">
        <v>4526650</v>
      </c>
    </row>
    <row r="57" spans="2:4" s="6" customFormat="1" ht="12" customHeight="1" x14ac:dyDescent="0.2">
      <c r="B57" s="36" t="s">
        <v>49</v>
      </c>
      <c r="C57" s="33">
        <v>0</v>
      </c>
      <c r="D57" s="34">
        <v>0</v>
      </c>
    </row>
    <row r="58" spans="2:4" s="6" customFormat="1" ht="13.5" customHeight="1" x14ac:dyDescent="0.2">
      <c r="B58" s="39" t="s">
        <v>50</v>
      </c>
      <c r="C58" s="33">
        <v>0</v>
      </c>
      <c r="D58" s="34">
        <v>0</v>
      </c>
    </row>
    <row r="59" spans="2:4" s="6" customFormat="1" ht="12" customHeight="1" x14ac:dyDescent="0.2">
      <c r="B59" s="36" t="s">
        <v>51</v>
      </c>
      <c r="C59" s="33">
        <v>14972</v>
      </c>
      <c r="D59" s="34">
        <v>8727</v>
      </c>
    </row>
    <row r="60" spans="2:4" s="6" customFormat="1" ht="12" customHeight="1" x14ac:dyDescent="0.2">
      <c r="B60" s="36" t="s">
        <v>52</v>
      </c>
      <c r="C60" s="33">
        <v>38321466.059999995</v>
      </c>
      <c r="D60" s="34">
        <v>168957037.12000003</v>
      </c>
    </row>
    <row r="61" spans="2:4" ht="12.75" customHeight="1" x14ac:dyDescent="0.2">
      <c r="B61" s="16" t="s">
        <v>53</v>
      </c>
      <c r="C61" s="31">
        <f>SUM(C62)</f>
        <v>391329286.02999997</v>
      </c>
      <c r="D61" s="32">
        <f>SUM(D62)</f>
        <v>200633755</v>
      </c>
    </row>
    <row r="62" spans="2:4" ht="12.75" customHeight="1" x14ac:dyDescent="0.2">
      <c r="B62" s="19" t="s">
        <v>54</v>
      </c>
      <c r="C62" s="20">
        <v>391329286.02999997</v>
      </c>
      <c r="D62" s="30">
        <v>200633755</v>
      </c>
    </row>
    <row r="63" spans="2:4" ht="15" customHeight="1" x14ac:dyDescent="0.2">
      <c r="B63" s="16" t="s">
        <v>55</v>
      </c>
      <c r="C63" s="40">
        <f>C30+C34+C44+C48+C54+C61</f>
        <v>19443870224.009998</v>
      </c>
      <c r="D63" s="41">
        <f>D30+D34+D44+D48+D54+D61</f>
        <v>17498071925.369999</v>
      </c>
    </row>
    <row r="64" spans="2:4" ht="12.75" customHeight="1" thickBot="1" x14ac:dyDescent="0.25">
      <c r="B64" s="28" t="s">
        <v>56</v>
      </c>
      <c r="C64" s="42">
        <f>C28-C63</f>
        <v>1918468567.5500031</v>
      </c>
      <c r="D64" s="43">
        <f>D28-D63</f>
        <v>1145715533.9800034</v>
      </c>
    </row>
    <row r="65" spans="2:9" ht="3" customHeight="1" thickTop="1" x14ac:dyDescent="0.2">
      <c r="B65" s="28"/>
      <c r="C65" s="44"/>
      <c r="D65" s="45"/>
    </row>
    <row r="66" spans="2:9" ht="2.25" customHeight="1" thickBot="1" x14ac:dyDescent="0.25">
      <c r="B66" s="46"/>
      <c r="C66" s="47"/>
      <c r="D66" s="48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9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/>
      <c r="C75" s="56"/>
      <c r="D75" s="56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2024-04-26T21:03:53Z</cp:lastPrinted>
  <dcterms:created xsi:type="dcterms:W3CDTF">2021-11-06T00:01:58Z</dcterms:created>
  <dcterms:modified xsi:type="dcterms:W3CDTF">2024-04-26T23:22:48Z</dcterms:modified>
</cp:coreProperties>
</file>